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370" windowHeight="8265" activeTab="0"/>
  </bookViews>
  <sheets>
    <sheet name="BUDGET August 2017" sheetId="1" r:id="rId1"/>
  </sheets>
  <definedNames/>
  <calcPr fullCalcOnLoad="1"/>
</workbook>
</file>

<file path=xl/sharedStrings.xml><?xml version="1.0" encoding="utf-8"?>
<sst xmlns="http://schemas.openxmlformats.org/spreadsheetml/2006/main" count="68" uniqueCount="49">
  <si>
    <t>Mortgage</t>
  </si>
  <si>
    <t>Maintenance</t>
  </si>
  <si>
    <t>weekly</t>
  </si>
  <si>
    <t>monthly</t>
  </si>
  <si>
    <t>Hydro</t>
  </si>
  <si>
    <t>Cable</t>
  </si>
  <si>
    <t>Internet</t>
  </si>
  <si>
    <t>Cellphone 1</t>
  </si>
  <si>
    <t>Cellphone 2</t>
  </si>
  <si>
    <t>2 x monthly</t>
  </si>
  <si>
    <t>Life Insurance</t>
  </si>
  <si>
    <t>Groceries</t>
  </si>
  <si>
    <t>Entertainment 1</t>
  </si>
  <si>
    <t>Entertainment 2</t>
  </si>
  <si>
    <t>Misc. Bills</t>
  </si>
  <si>
    <t>Charity</t>
  </si>
  <si>
    <t>ANNUAL</t>
  </si>
  <si>
    <t>CALCULATED MONTHLY</t>
  </si>
  <si>
    <t>CYCLE</t>
  </si>
  <si>
    <t>PER PAYMENT</t>
  </si>
  <si>
    <t>WHO PAYS</t>
  </si>
  <si>
    <t>(net earnings minus bills)</t>
  </si>
  <si>
    <t xml:space="preserve">       BILLS</t>
  </si>
  <si>
    <t xml:space="preserve">       BILLS TOTAL</t>
  </si>
  <si>
    <t xml:space="preserve">       EARNINGS TOTAL</t>
  </si>
  <si>
    <t xml:space="preserve">       FUNDS TOTAL</t>
  </si>
  <si>
    <t xml:space="preserve">       INVESTMENTS TOTAL</t>
  </si>
  <si>
    <t xml:space="preserve">       INVESTMENTS</t>
  </si>
  <si>
    <t xml:space="preserve">       FLOAT MONEY</t>
  </si>
  <si>
    <t>annually</t>
  </si>
  <si>
    <t xml:space="preserve">       SAVINGS TOTAL</t>
  </si>
  <si>
    <t>(net earnings after deductions)</t>
  </si>
  <si>
    <t>(left over funds after all savings and expenses)</t>
  </si>
  <si>
    <t xml:space="preserve">                     HARD BILLS</t>
  </si>
  <si>
    <t xml:space="preserve">                     FLEXIBLE BILLS</t>
  </si>
  <si>
    <t xml:space="preserve">       (mortgage and recurring)</t>
  </si>
  <si>
    <t xml:space="preserve">       (food and entertainment)</t>
  </si>
  <si>
    <t xml:space="preserve">       NET EARNINGS (TAKE HOME PAY)</t>
  </si>
  <si>
    <t>Student Loan</t>
  </si>
  <si>
    <t>Invest 1</t>
  </si>
  <si>
    <t>Invest 2</t>
  </si>
  <si>
    <t>Invest 3</t>
  </si>
  <si>
    <t>Invest 4</t>
  </si>
  <si>
    <t>Invest 5</t>
  </si>
  <si>
    <t>NOTES</t>
  </si>
  <si>
    <t>Person 1</t>
  </si>
  <si>
    <t>Person 2</t>
  </si>
  <si>
    <t>Bus / Transit</t>
  </si>
  <si>
    <t>(investments and savings)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</si>
</sst>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57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  <font>
      <b/>
      <i/>
      <sz val="11"/>
      <color theme="1"/>
      <name val="Calibri"/>
      <family val="2"/>
    </font>
    <font>
      <sz val="11"/>
      <color theme="9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CFF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8">
    <xf numFmtId="0" fontId="0" fillId="0" borderId="0" xfId="0" applyFont="1" applyAlignment="1">
      <alignment/>
    </xf>
    <xf numFmtId="0" fontId="37" fillId="0" borderId="0" xfId="0" applyFont="1" applyAlignment="1">
      <alignment/>
    </xf>
    <xf numFmtId="4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37" fillId="33" borderId="0" xfId="0" applyFont="1" applyFill="1" applyAlignment="1">
      <alignment/>
    </xf>
    <xf numFmtId="0" fontId="0" fillId="33" borderId="0" xfId="0" applyFill="1" applyAlignment="1">
      <alignment/>
    </xf>
    <xf numFmtId="44" fontId="0" fillId="33" borderId="0" xfId="0" applyNumberFormat="1" applyFill="1" applyAlignment="1">
      <alignment/>
    </xf>
    <xf numFmtId="0" fontId="0" fillId="34" borderId="0" xfId="0" applyFill="1" applyAlignment="1">
      <alignment/>
    </xf>
    <xf numFmtId="0" fontId="0" fillId="8" borderId="0" xfId="0" applyFill="1" applyAlignment="1">
      <alignment/>
    </xf>
    <xf numFmtId="44" fontId="0" fillId="8" borderId="0" xfId="0" applyNumberFormat="1" applyFill="1" applyAlignment="1">
      <alignment/>
    </xf>
    <xf numFmtId="0" fontId="0" fillId="2" borderId="0" xfId="0" applyFill="1" applyAlignment="1">
      <alignment/>
    </xf>
    <xf numFmtId="44" fontId="0" fillId="2" borderId="0" xfId="0" applyNumberFormat="1" applyFill="1" applyAlignment="1">
      <alignment/>
    </xf>
    <xf numFmtId="0" fontId="0" fillId="35" borderId="0" xfId="0" applyFill="1" applyAlignment="1">
      <alignment/>
    </xf>
    <xf numFmtId="0" fontId="37" fillId="2" borderId="0" xfId="0" applyFont="1" applyFill="1" applyAlignment="1">
      <alignment/>
    </xf>
    <xf numFmtId="0" fontId="37" fillId="0" borderId="0" xfId="0" applyFont="1" applyFill="1" applyAlignment="1">
      <alignment horizontal="center"/>
    </xf>
    <xf numFmtId="0" fontId="0" fillId="36" borderId="0" xfId="0" applyFill="1" applyAlignment="1">
      <alignment/>
    </xf>
    <xf numFmtId="0" fontId="0" fillId="0" borderId="0" xfId="0" applyFill="1" applyAlignment="1">
      <alignment/>
    </xf>
    <xf numFmtId="0" fontId="37" fillId="36" borderId="0" xfId="0" applyFont="1" applyFill="1" applyAlignment="1">
      <alignment/>
    </xf>
    <xf numFmtId="44" fontId="37" fillId="36" borderId="0" xfId="0" applyNumberFormat="1" applyFont="1" applyFill="1" applyAlignment="1">
      <alignment/>
    </xf>
    <xf numFmtId="0" fontId="3" fillId="37" borderId="0" xfId="0" applyFont="1" applyFill="1" applyAlignment="1">
      <alignment/>
    </xf>
    <xf numFmtId="44" fontId="3" fillId="37" borderId="0" xfId="0" applyNumberFormat="1" applyFont="1" applyFill="1" applyAlignment="1">
      <alignment/>
    </xf>
    <xf numFmtId="44" fontId="37" fillId="33" borderId="0" xfId="0" applyNumberFormat="1" applyFont="1" applyFill="1" applyAlignment="1">
      <alignment/>
    </xf>
    <xf numFmtId="0" fontId="37" fillId="37" borderId="0" xfId="0" applyFont="1" applyFill="1" applyAlignment="1">
      <alignment/>
    </xf>
    <xf numFmtId="0" fontId="37" fillId="0" borderId="0" xfId="0" applyFont="1" applyFill="1" applyAlignment="1">
      <alignment/>
    </xf>
    <xf numFmtId="0" fontId="0" fillId="36" borderId="0" xfId="0" applyFont="1" applyFill="1" applyAlignment="1">
      <alignment/>
    </xf>
    <xf numFmtId="0" fontId="37" fillId="36" borderId="0" xfId="0" applyFont="1" applyFill="1" applyAlignment="1">
      <alignment horizontal="left"/>
    </xf>
    <xf numFmtId="0" fontId="37" fillId="8" borderId="0" xfId="0" applyFont="1" applyFill="1" applyAlignment="1">
      <alignment horizontal="left"/>
    </xf>
    <xf numFmtId="0" fontId="37" fillId="33" borderId="0" xfId="0" applyFont="1" applyFill="1" applyAlignment="1">
      <alignment horizontal="left"/>
    </xf>
    <xf numFmtId="0" fontId="3" fillId="37" borderId="0" xfId="0" applyFont="1" applyFill="1" applyAlignment="1">
      <alignment horizontal="left"/>
    </xf>
    <xf numFmtId="0" fontId="0" fillId="38" borderId="0" xfId="0" applyFill="1" applyAlignment="1">
      <alignment/>
    </xf>
    <xf numFmtId="0" fontId="0" fillId="8" borderId="0" xfId="0" applyFill="1" applyAlignment="1">
      <alignment horizontal="right"/>
    </xf>
    <xf numFmtId="0" fontId="0" fillId="35" borderId="0" xfId="0" applyFill="1" applyAlignment="1">
      <alignment horizontal="right"/>
    </xf>
    <xf numFmtId="7" fontId="0" fillId="35" borderId="0" xfId="0" applyNumberFormat="1" applyFill="1" applyAlignment="1">
      <alignment horizontal="right"/>
    </xf>
    <xf numFmtId="0" fontId="39" fillId="0" borderId="0" xfId="0" applyFont="1" applyAlignment="1">
      <alignment/>
    </xf>
    <xf numFmtId="0" fontId="4" fillId="37" borderId="0" xfId="0" applyFont="1" applyFill="1" applyAlignment="1">
      <alignment/>
    </xf>
    <xf numFmtId="0" fontId="40" fillId="34" borderId="0" xfId="0" applyFont="1" applyFill="1" applyAlignment="1">
      <alignment/>
    </xf>
    <xf numFmtId="0" fontId="40" fillId="38" borderId="0" xfId="0" applyFont="1" applyFill="1" applyAlignment="1">
      <alignment/>
    </xf>
    <xf numFmtId="44" fontId="40" fillId="38" borderId="0" xfId="0" applyNumberFormat="1" applyFont="1" applyFill="1" applyAlignment="1">
      <alignment/>
    </xf>
    <xf numFmtId="0" fontId="39" fillId="38" borderId="0" xfId="0" applyFont="1" applyFill="1" applyAlignment="1">
      <alignment/>
    </xf>
    <xf numFmtId="44" fontId="40" fillId="34" borderId="0" xfId="0" applyNumberFormat="1" applyFont="1" applyFill="1" applyAlignment="1">
      <alignment/>
    </xf>
    <xf numFmtId="0" fontId="39" fillId="34" borderId="0" xfId="0" applyFont="1" applyFill="1" applyAlignment="1">
      <alignment/>
    </xf>
    <xf numFmtId="44" fontId="0" fillId="35" borderId="0" xfId="0" applyNumberFormat="1" applyFill="1" applyAlignment="1">
      <alignment/>
    </xf>
    <xf numFmtId="44" fontId="0" fillId="35" borderId="0" xfId="0" applyNumberFormat="1" applyFill="1" applyAlignment="1">
      <alignment horizontal="right"/>
    </xf>
    <xf numFmtId="0" fontId="3" fillId="14" borderId="0" xfId="0" applyFont="1" applyFill="1" applyAlignment="1">
      <alignment/>
    </xf>
    <xf numFmtId="44" fontId="3" fillId="14" borderId="0" xfId="0" applyNumberFormat="1" applyFont="1" applyFill="1" applyAlignment="1">
      <alignment/>
    </xf>
    <xf numFmtId="44" fontId="4" fillId="14" borderId="0" xfId="0" applyNumberFormat="1" applyFont="1" applyFill="1" applyAlignment="1">
      <alignment/>
    </xf>
    <xf numFmtId="49" fontId="0" fillId="0" borderId="0" xfId="0" applyNumberFormat="1" applyAlignment="1">
      <alignment vertical="top" wrapText="1"/>
    </xf>
    <xf numFmtId="0" fontId="41" fillId="37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4"/>
  <sheetViews>
    <sheetView tabSelected="1" zoomScalePageLayoutView="0" workbookViewId="0" topLeftCell="A1">
      <selection activeCell="D11" sqref="D11"/>
    </sheetView>
  </sheetViews>
  <sheetFormatPr defaultColWidth="9.140625" defaultRowHeight="15"/>
  <cols>
    <col min="1" max="1" width="28.8515625" style="0" customWidth="1"/>
    <col min="2" max="2" width="14.28125" style="0" customWidth="1"/>
    <col min="3" max="3" width="2.8515625" style="0" customWidth="1"/>
    <col min="4" max="4" width="12.28125" style="0" customWidth="1"/>
    <col min="5" max="5" width="2.421875" style="0" customWidth="1"/>
    <col min="6" max="6" width="12.8515625" style="0" customWidth="1"/>
    <col min="7" max="7" width="3.00390625" style="0" customWidth="1"/>
    <col min="8" max="8" width="15.140625" style="0" customWidth="1"/>
    <col min="9" max="9" width="2.57421875" style="0" customWidth="1"/>
    <col min="10" max="10" width="14.8515625" style="0" customWidth="1"/>
    <col min="11" max="11" width="2.57421875" style="0" customWidth="1"/>
    <col min="12" max="12" width="53.7109375" style="0" customWidth="1"/>
    <col min="13" max="13" width="2.8515625" style="0" customWidth="1"/>
    <col min="14" max="14" width="13.421875" style="0" customWidth="1"/>
    <col min="15" max="15" width="14.8515625" style="0" customWidth="1"/>
  </cols>
  <sheetData>
    <row r="1" spans="2:13" ht="15">
      <c r="B1" s="1" t="s">
        <v>20</v>
      </c>
      <c r="D1" s="1" t="s">
        <v>19</v>
      </c>
      <c r="F1" s="1" t="s">
        <v>18</v>
      </c>
      <c r="H1" s="1" t="s">
        <v>16</v>
      </c>
      <c r="J1" s="1" t="s">
        <v>17</v>
      </c>
      <c r="L1" s="3"/>
      <c r="M1" s="16"/>
    </row>
    <row r="2" spans="1:13" ht="15">
      <c r="A2" s="26" t="s">
        <v>22</v>
      </c>
      <c r="B2" s="8"/>
      <c r="C2" s="8"/>
      <c r="D2" s="8"/>
      <c r="E2" s="8"/>
      <c r="F2" s="8"/>
      <c r="G2" s="8"/>
      <c r="H2" s="8"/>
      <c r="I2" s="8"/>
      <c r="J2" s="8"/>
      <c r="K2" s="8"/>
      <c r="L2" s="8" t="s">
        <v>44</v>
      </c>
      <c r="M2" s="16"/>
    </row>
    <row r="3" spans="1:13" ht="15">
      <c r="A3" s="13" t="s">
        <v>0</v>
      </c>
      <c r="D3" s="11">
        <v>700</v>
      </c>
      <c r="E3" s="10"/>
      <c r="F3" t="s">
        <v>3</v>
      </c>
      <c r="H3" s="11">
        <f>D3*12</f>
        <v>8400</v>
      </c>
      <c r="I3" s="10"/>
      <c r="J3" s="2">
        <f aca="true" t="shared" si="0" ref="J3:J12">H3/12</f>
        <v>700</v>
      </c>
      <c r="K3" s="7"/>
      <c r="L3" s="31"/>
      <c r="M3" s="16"/>
    </row>
    <row r="4" spans="1:13" ht="15">
      <c r="A4" s="13" t="s">
        <v>1</v>
      </c>
      <c r="D4" s="11">
        <v>500</v>
      </c>
      <c r="E4" s="10"/>
      <c r="F4" t="s">
        <v>3</v>
      </c>
      <c r="H4" s="11">
        <f aca="true" t="shared" si="1" ref="H4:H9">D4*12</f>
        <v>6000</v>
      </c>
      <c r="I4" s="10"/>
      <c r="J4" s="2">
        <f t="shared" si="0"/>
        <v>500</v>
      </c>
      <c r="K4" s="7"/>
      <c r="L4" s="42"/>
      <c r="M4" s="16"/>
    </row>
    <row r="5" spans="1:13" ht="15">
      <c r="A5" s="13" t="s">
        <v>4</v>
      </c>
      <c r="D5" s="11">
        <v>65</v>
      </c>
      <c r="E5" s="10"/>
      <c r="F5" t="s">
        <v>3</v>
      </c>
      <c r="H5" s="11">
        <f t="shared" si="1"/>
        <v>780</v>
      </c>
      <c r="I5" s="10"/>
      <c r="J5" s="2">
        <f t="shared" si="0"/>
        <v>65</v>
      </c>
      <c r="K5" s="7"/>
      <c r="L5" s="12"/>
      <c r="M5" s="16"/>
    </row>
    <row r="6" spans="1:13" ht="15">
      <c r="A6" s="13" t="s">
        <v>5</v>
      </c>
      <c r="D6" s="11">
        <v>0</v>
      </c>
      <c r="E6" s="10"/>
      <c r="F6" t="s">
        <v>3</v>
      </c>
      <c r="H6" s="11">
        <f t="shared" si="1"/>
        <v>0</v>
      </c>
      <c r="I6" s="10"/>
      <c r="J6" s="2">
        <f t="shared" si="0"/>
        <v>0</v>
      </c>
      <c r="K6" s="7"/>
      <c r="L6" s="31"/>
      <c r="M6" s="16"/>
    </row>
    <row r="7" spans="1:13" ht="15">
      <c r="A7" s="13" t="s">
        <v>6</v>
      </c>
      <c r="D7" s="11">
        <v>50</v>
      </c>
      <c r="E7" s="10"/>
      <c r="F7" t="s">
        <v>3</v>
      </c>
      <c r="H7" s="11">
        <f t="shared" si="1"/>
        <v>600</v>
      </c>
      <c r="I7" s="10"/>
      <c r="J7" s="2">
        <f t="shared" si="0"/>
        <v>50</v>
      </c>
      <c r="K7" s="7"/>
      <c r="L7" s="41"/>
      <c r="M7" s="16"/>
    </row>
    <row r="8" spans="1:13" ht="15">
      <c r="A8" s="13" t="s">
        <v>7</v>
      </c>
      <c r="D8" s="11">
        <v>30</v>
      </c>
      <c r="E8" s="10"/>
      <c r="F8" t="s">
        <v>3</v>
      </c>
      <c r="H8" s="11">
        <f t="shared" si="1"/>
        <v>360</v>
      </c>
      <c r="I8" s="10"/>
      <c r="J8" s="2">
        <f t="shared" si="0"/>
        <v>30</v>
      </c>
      <c r="K8" s="7"/>
      <c r="L8" s="12"/>
      <c r="M8" s="16"/>
    </row>
    <row r="9" spans="1:13" ht="15">
      <c r="A9" s="13" t="s">
        <v>8</v>
      </c>
      <c r="D9" s="11">
        <v>30</v>
      </c>
      <c r="E9" s="10"/>
      <c r="F9" t="s">
        <v>3</v>
      </c>
      <c r="H9" s="11">
        <f t="shared" si="1"/>
        <v>360</v>
      </c>
      <c r="I9" s="10"/>
      <c r="J9" s="2">
        <f t="shared" si="0"/>
        <v>30</v>
      </c>
      <c r="K9" s="7"/>
      <c r="L9" s="12"/>
      <c r="M9" s="16"/>
    </row>
    <row r="10" spans="1:13" ht="15">
      <c r="A10" s="13" t="s">
        <v>47</v>
      </c>
      <c r="D10" s="11">
        <v>150</v>
      </c>
      <c r="E10" s="10"/>
      <c r="F10" t="s">
        <v>9</v>
      </c>
      <c r="H10" s="11">
        <f>D10*12*2</f>
        <v>3600</v>
      </c>
      <c r="I10" s="10"/>
      <c r="J10" s="2">
        <f t="shared" si="0"/>
        <v>300</v>
      </c>
      <c r="K10" s="7"/>
      <c r="L10" s="12"/>
      <c r="M10" s="16"/>
    </row>
    <row r="11" spans="1:13" ht="15">
      <c r="A11" s="13" t="s">
        <v>38</v>
      </c>
      <c r="D11" s="11">
        <v>200</v>
      </c>
      <c r="E11" s="10"/>
      <c r="F11" t="s">
        <v>3</v>
      </c>
      <c r="H11" s="11">
        <f>D11*12</f>
        <v>2400</v>
      </c>
      <c r="I11" s="10"/>
      <c r="J11" s="2">
        <f t="shared" si="0"/>
        <v>200</v>
      </c>
      <c r="K11" s="7"/>
      <c r="L11" s="12"/>
      <c r="M11" s="16"/>
    </row>
    <row r="12" spans="1:13" ht="15">
      <c r="A12" s="13" t="s">
        <v>10</v>
      </c>
      <c r="D12" s="11">
        <v>0</v>
      </c>
      <c r="E12" s="10"/>
      <c r="F12" t="s">
        <v>3</v>
      </c>
      <c r="H12" s="11">
        <f>D12*12</f>
        <v>0</v>
      </c>
      <c r="I12" s="10"/>
      <c r="J12" s="2">
        <f t="shared" si="0"/>
        <v>0</v>
      </c>
      <c r="K12" s="7"/>
      <c r="L12" s="12"/>
      <c r="M12" s="16"/>
    </row>
    <row r="13" spans="1:13" ht="15">
      <c r="A13" s="13"/>
      <c r="D13" s="11"/>
      <c r="E13" s="10"/>
      <c r="H13" s="11"/>
      <c r="I13" s="10"/>
      <c r="J13" s="2"/>
      <c r="L13" s="12"/>
      <c r="M13" s="16"/>
    </row>
    <row r="14" spans="1:13" ht="15">
      <c r="A14" s="13" t="s">
        <v>11</v>
      </c>
      <c r="D14" s="11">
        <v>100</v>
      </c>
      <c r="E14" s="10"/>
      <c r="F14" t="s">
        <v>2</v>
      </c>
      <c r="H14" s="11">
        <f>D14*52</f>
        <v>5200</v>
      </c>
      <c r="I14" s="10"/>
      <c r="J14" s="2">
        <f aca="true" t="shared" si="2" ref="J14:J19">H14/12</f>
        <v>433.3333333333333</v>
      </c>
      <c r="K14" s="29"/>
      <c r="L14" s="12"/>
      <c r="M14" s="16"/>
    </row>
    <row r="15" spans="1:13" ht="15">
      <c r="A15" s="13" t="s">
        <v>12</v>
      </c>
      <c r="D15" s="11">
        <v>20</v>
      </c>
      <c r="E15" s="10"/>
      <c r="F15" t="s">
        <v>2</v>
      </c>
      <c r="H15" s="11">
        <f>D15*52</f>
        <v>1040</v>
      </c>
      <c r="I15" s="10"/>
      <c r="J15" s="2">
        <f t="shared" si="2"/>
        <v>86.66666666666667</v>
      </c>
      <c r="K15" s="29"/>
      <c r="L15" s="12"/>
      <c r="M15" s="16"/>
    </row>
    <row r="16" spans="1:13" ht="15">
      <c r="A16" s="13" t="s">
        <v>13</v>
      </c>
      <c r="D16" s="11">
        <v>20</v>
      </c>
      <c r="E16" s="10"/>
      <c r="F16" t="s">
        <v>2</v>
      </c>
      <c r="H16" s="11">
        <f>D16*52</f>
        <v>1040</v>
      </c>
      <c r="I16" s="10"/>
      <c r="J16" s="2">
        <f t="shared" si="2"/>
        <v>86.66666666666667</v>
      </c>
      <c r="K16" s="29"/>
      <c r="L16" s="12"/>
      <c r="M16" s="16"/>
    </row>
    <row r="17" spans="1:13" ht="15">
      <c r="A17" s="13" t="s">
        <v>14</v>
      </c>
      <c r="D17" s="11">
        <v>100</v>
      </c>
      <c r="E17" s="10"/>
      <c r="F17" t="s">
        <v>3</v>
      </c>
      <c r="H17" s="11">
        <f>D17*12</f>
        <v>1200</v>
      </c>
      <c r="I17" s="10"/>
      <c r="J17" s="2">
        <f t="shared" si="2"/>
        <v>100</v>
      </c>
      <c r="K17" s="29"/>
      <c r="L17" s="12"/>
      <c r="M17" s="16"/>
    </row>
    <row r="18" spans="1:13" ht="15">
      <c r="A18" s="13" t="s">
        <v>15</v>
      </c>
      <c r="D18" s="11">
        <v>0</v>
      </c>
      <c r="E18" s="10"/>
      <c r="F18" t="s">
        <v>3</v>
      </c>
      <c r="H18" s="11">
        <f>D18*12</f>
        <v>0</v>
      </c>
      <c r="I18" s="10"/>
      <c r="J18" s="2">
        <f t="shared" si="2"/>
        <v>0</v>
      </c>
      <c r="K18" s="29"/>
      <c r="L18" s="12"/>
      <c r="M18" s="16"/>
    </row>
    <row r="19" spans="1:13" ht="15">
      <c r="A19" s="27" t="s">
        <v>23</v>
      </c>
      <c r="B19" s="5"/>
      <c r="C19" s="5"/>
      <c r="D19" s="6"/>
      <c r="E19" s="5"/>
      <c r="F19" s="5"/>
      <c r="G19" s="5"/>
      <c r="H19" s="21">
        <f>SUM(H3:H18)</f>
        <v>30980</v>
      </c>
      <c r="I19" s="4"/>
      <c r="J19" s="21">
        <f t="shared" si="2"/>
        <v>2581.6666666666665</v>
      </c>
      <c r="K19" s="5"/>
      <c r="L19" s="5"/>
      <c r="M19" s="16"/>
    </row>
    <row r="20" spans="1:13" ht="1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6"/>
      <c r="M20" s="16"/>
    </row>
    <row r="21" spans="1:13" ht="15">
      <c r="A21" s="26" t="s">
        <v>37</v>
      </c>
      <c r="B21" s="8"/>
      <c r="C21" s="8"/>
      <c r="D21" s="9"/>
      <c r="E21" s="8"/>
      <c r="F21" s="8"/>
      <c r="G21" s="8"/>
      <c r="H21" s="9"/>
      <c r="I21" s="8"/>
      <c r="J21" s="9"/>
      <c r="K21" s="8"/>
      <c r="L21" s="30"/>
      <c r="M21" s="16"/>
    </row>
    <row r="22" spans="1:13" ht="15">
      <c r="A22" s="13" t="s">
        <v>45</v>
      </c>
      <c r="D22" s="11">
        <v>500</v>
      </c>
      <c r="E22" s="10"/>
      <c r="F22" t="s">
        <v>2</v>
      </c>
      <c r="H22" s="11">
        <f>D22*52</f>
        <v>26000</v>
      </c>
      <c r="I22" s="10"/>
      <c r="J22" s="2">
        <f>H22/12</f>
        <v>2166.6666666666665</v>
      </c>
      <c r="L22" s="41"/>
      <c r="M22" s="16"/>
    </row>
    <row r="23" spans="1:13" ht="15">
      <c r="A23" s="13" t="s">
        <v>46</v>
      </c>
      <c r="D23" s="11">
        <v>200</v>
      </c>
      <c r="E23" s="10"/>
      <c r="F23" t="s">
        <v>2</v>
      </c>
      <c r="H23" s="11">
        <f>D23*52</f>
        <v>10400</v>
      </c>
      <c r="I23" s="10"/>
      <c r="J23" s="2">
        <f>H23/12</f>
        <v>866.6666666666666</v>
      </c>
      <c r="L23" s="41"/>
      <c r="M23" s="16"/>
    </row>
    <row r="24" spans="1:13" ht="15">
      <c r="A24" s="27" t="s">
        <v>24</v>
      </c>
      <c r="B24" s="5"/>
      <c r="C24" s="5"/>
      <c r="D24" s="5"/>
      <c r="E24" s="5"/>
      <c r="F24" s="5"/>
      <c r="G24" s="5"/>
      <c r="H24" s="21">
        <f>SUM(H22:H23)</f>
        <v>36400</v>
      </c>
      <c r="I24" s="4"/>
      <c r="J24" s="21">
        <f>SUM(J22:J23)</f>
        <v>3033.333333333333</v>
      </c>
      <c r="K24" s="5"/>
      <c r="L24" s="5"/>
      <c r="M24" s="16"/>
    </row>
    <row r="25" spans="12:13" ht="15">
      <c r="L25" s="16"/>
      <c r="M25" s="16"/>
    </row>
    <row r="26" spans="1:13" ht="15">
      <c r="A26" s="25" t="s">
        <v>25</v>
      </c>
      <c r="B26" s="17" t="s">
        <v>21</v>
      </c>
      <c r="C26" s="17"/>
      <c r="D26" s="17"/>
      <c r="E26" s="17"/>
      <c r="F26" s="17"/>
      <c r="G26" s="17"/>
      <c r="H26" s="18">
        <f>H24-H19</f>
        <v>5420</v>
      </c>
      <c r="I26" s="17"/>
      <c r="J26" s="18">
        <f>J24-J19</f>
        <v>451.6666666666665</v>
      </c>
      <c r="K26" s="17"/>
      <c r="L26" s="15"/>
      <c r="M26" s="16"/>
    </row>
    <row r="27" spans="12:13" ht="15">
      <c r="L27" s="16"/>
      <c r="M27" s="16"/>
    </row>
    <row r="28" spans="1:13" ht="15">
      <c r="A28" s="26" t="s">
        <v>27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16"/>
    </row>
    <row r="29" spans="1:13" ht="15">
      <c r="A29" s="13" t="s">
        <v>39</v>
      </c>
      <c r="D29" s="11">
        <v>25</v>
      </c>
      <c r="E29" s="10"/>
      <c r="F29" t="s">
        <v>2</v>
      </c>
      <c r="H29" s="11">
        <f>D29*52</f>
        <v>1300</v>
      </c>
      <c r="I29" s="10"/>
      <c r="J29" s="2">
        <f>H29/12</f>
        <v>108.33333333333333</v>
      </c>
      <c r="K29" s="47"/>
      <c r="L29" s="12"/>
      <c r="M29" s="16"/>
    </row>
    <row r="30" spans="1:13" ht="15">
      <c r="A30" s="13" t="s">
        <v>40</v>
      </c>
      <c r="D30" s="11">
        <v>100</v>
      </c>
      <c r="E30" s="10"/>
      <c r="F30" t="s">
        <v>29</v>
      </c>
      <c r="H30" s="11">
        <f>D30</f>
        <v>100</v>
      </c>
      <c r="I30" s="10"/>
      <c r="J30" s="2">
        <f>H30/12</f>
        <v>8.333333333333334</v>
      </c>
      <c r="K30" s="47"/>
      <c r="L30" s="32"/>
      <c r="M30" s="16"/>
    </row>
    <row r="31" spans="1:13" ht="15">
      <c r="A31" s="13" t="s">
        <v>41</v>
      </c>
      <c r="D31" s="11">
        <v>100</v>
      </c>
      <c r="E31" s="10"/>
      <c r="F31" t="s">
        <v>29</v>
      </c>
      <c r="H31" s="11">
        <f>D31</f>
        <v>100</v>
      </c>
      <c r="I31" s="10"/>
      <c r="J31" s="2">
        <f>H31/12</f>
        <v>8.333333333333334</v>
      </c>
      <c r="K31" s="47"/>
      <c r="L31" s="32"/>
      <c r="M31" s="16"/>
    </row>
    <row r="32" spans="1:13" ht="15">
      <c r="A32" s="13" t="s">
        <v>42</v>
      </c>
      <c r="D32" s="11">
        <v>25</v>
      </c>
      <c r="E32" s="10"/>
      <c r="F32" t="s">
        <v>2</v>
      </c>
      <c r="H32" s="11">
        <f>D32*52</f>
        <v>1300</v>
      </c>
      <c r="I32" s="10"/>
      <c r="J32" s="2">
        <f>H32/12</f>
        <v>108.33333333333333</v>
      </c>
      <c r="K32" s="47"/>
      <c r="L32" s="12"/>
      <c r="M32" s="16"/>
    </row>
    <row r="33" spans="1:13" ht="15">
      <c r="A33" s="13" t="s">
        <v>43</v>
      </c>
      <c r="D33" s="11">
        <v>100</v>
      </c>
      <c r="E33" s="10"/>
      <c r="F33" t="s">
        <v>29</v>
      </c>
      <c r="H33" s="11">
        <f>D33*12</f>
        <v>1200</v>
      </c>
      <c r="I33" s="10"/>
      <c r="J33" s="2">
        <f>H33/12</f>
        <v>100</v>
      </c>
      <c r="K33" s="47"/>
      <c r="L33" s="12"/>
      <c r="M33" s="16"/>
    </row>
    <row r="34" spans="1:13" s="1" customFormat="1" ht="15">
      <c r="A34" s="28" t="s">
        <v>26</v>
      </c>
      <c r="B34" s="19"/>
      <c r="C34" s="19"/>
      <c r="D34" s="19"/>
      <c r="E34" s="19"/>
      <c r="F34" s="19"/>
      <c r="G34" s="19"/>
      <c r="H34" s="20">
        <f>SUM(H29:H33)</f>
        <v>4000</v>
      </c>
      <c r="I34" s="19"/>
      <c r="J34" s="20">
        <f>SUM(J29:J33)</f>
        <v>333.3333333333333</v>
      </c>
      <c r="K34" s="19"/>
      <c r="L34" s="22"/>
      <c r="M34" s="23"/>
    </row>
    <row r="36" spans="1:12" s="1" customFormat="1" ht="15">
      <c r="A36" s="43" t="s">
        <v>24</v>
      </c>
      <c r="B36" s="43" t="s">
        <v>31</v>
      </c>
      <c r="C36" s="43"/>
      <c r="D36" s="43"/>
      <c r="E36" s="43"/>
      <c r="F36" s="43"/>
      <c r="G36" s="43"/>
      <c r="H36" s="44">
        <f>H24</f>
        <v>36400</v>
      </c>
      <c r="I36" s="43"/>
      <c r="J36" s="44">
        <f>H36/12</f>
        <v>3033.3333333333335</v>
      </c>
      <c r="K36" s="43"/>
      <c r="L36" s="45"/>
    </row>
    <row r="37" spans="1:12" s="33" customFormat="1" ht="15">
      <c r="A37" s="35" t="s">
        <v>33</v>
      </c>
      <c r="B37" s="35" t="s">
        <v>35</v>
      </c>
      <c r="C37" s="35"/>
      <c r="D37" s="35"/>
      <c r="E37" s="35"/>
      <c r="F37" s="35"/>
      <c r="G37" s="35"/>
      <c r="H37" s="39">
        <f>SUM(H3:H12)</f>
        <v>22500</v>
      </c>
      <c r="I37" s="35"/>
      <c r="J37" s="39">
        <f>SUM(J3:J12)</f>
        <v>1875</v>
      </c>
      <c r="K37" s="40"/>
      <c r="L37" s="40"/>
    </row>
    <row r="38" spans="1:12" s="33" customFormat="1" ht="15">
      <c r="A38" s="36" t="s">
        <v>34</v>
      </c>
      <c r="B38" s="36" t="s">
        <v>36</v>
      </c>
      <c r="C38" s="36"/>
      <c r="D38" s="36"/>
      <c r="E38" s="36"/>
      <c r="F38" s="36"/>
      <c r="G38" s="36"/>
      <c r="H38" s="37">
        <f>SUM(H14:H18)</f>
        <v>8480</v>
      </c>
      <c r="I38" s="36"/>
      <c r="J38" s="37">
        <f>SUM(J14:J18)</f>
        <v>706.6666666666666</v>
      </c>
      <c r="K38" s="36"/>
      <c r="L38" s="38"/>
    </row>
    <row r="39" spans="1:12" ht="15">
      <c r="A39" s="19" t="s">
        <v>30</v>
      </c>
      <c r="B39" s="19" t="s">
        <v>48</v>
      </c>
      <c r="C39" s="19"/>
      <c r="D39" s="19"/>
      <c r="E39" s="19"/>
      <c r="F39" s="19"/>
      <c r="G39" s="19"/>
      <c r="H39" s="20">
        <f>SUM(H29:H33)</f>
        <v>4000</v>
      </c>
      <c r="I39" s="19"/>
      <c r="J39" s="20">
        <f>H39/12</f>
        <v>333.3333333333333</v>
      </c>
      <c r="K39" s="19"/>
      <c r="L39" s="34"/>
    </row>
    <row r="40" spans="1:12" ht="15">
      <c r="A40" s="25" t="s">
        <v>28</v>
      </c>
      <c r="B40" s="17" t="s">
        <v>32</v>
      </c>
      <c r="C40" s="17"/>
      <c r="D40" s="17"/>
      <c r="E40" s="17"/>
      <c r="F40" s="17"/>
      <c r="G40" s="17"/>
      <c r="H40" s="18">
        <f>H26-SUM(H29:H33)</f>
        <v>1420</v>
      </c>
      <c r="I40" s="17"/>
      <c r="J40" s="18">
        <f>H40/12</f>
        <v>118.33333333333333</v>
      </c>
      <c r="K40" s="17"/>
      <c r="L40" s="24"/>
    </row>
    <row r="41" spans="6:12" ht="15">
      <c r="F41" s="46"/>
      <c r="G41" s="46"/>
      <c r="H41" s="46"/>
      <c r="I41" s="46"/>
      <c r="J41" s="46"/>
      <c r="K41" s="46"/>
      <c r="L41" s="46"/>
    </row>
    <row r="42" spans="6:12" ht="15">
      <c r="F42" s="46"/>
      <c r="G42" s="46"/>
      <c r="H42" s="46"/>
      <c r="I42" s="46"/>
      <c r="J42" s="46"/>
      <c r="K42" s="46"/>
      <c r="L42" s="46"/>
    </row>
    <row r="43" spans="6:12" ht="15">
      <c r="F43" s="46"/>
      <c r="G43" s="46"/>
      <c r="H43" s="46"/>
      <c r="I43" s="46"/>
      <c r="J43" s="46"/>
      <c r="K43" s="46"/>
      <c r="L43" s="46"/>
    </row>
    <row r="44" spans="6:12" ht="15">
      <c r="F44" s="46"/>
      <c r="G44" s="46"/>
      <c r="H44" s="46"/>
      <c r="I44" s="46"/>
      <c r="J44" s="46"/>
      <c r="K44" s="46"/>
      <c r="L44" s="46"/>
    </row>
  </sheetData>
  <sheetProtection/>
  <printOptions/>
  <pageMargins left="0.03937007874015748" right="0.03937007874015748" top="0.03937007874015748" bottom="0.03937007874015748" header="0" footer="0"/>
  <pageSetup fitToWidth="0" fitToHeight="1" orientation="landscape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Meibatsu-Prax Nguyen</dc:creator>
  <cp:keywords/>
  <dc:description/>
  <cp:lastModifiedBy>Meibatsu-Prax Nguyen</cp:lastModifiedBy>
  <cp:lastPrinted>2017-08-03T18:04:57Z</cp:lastPrinted>
  <dcterms:created xsi:type="dcterms:W3CDTF">2015-07-15T15:43:28Z</dcterms:created>
  <dcterms:modified xsi:type="dcterms:W3CDTF">2017-08-13T12:10:28Z</dcterms:modified>
  <cp:category/>
  <cp:version/>
  <cp:contentType/>
  <cp:contentStatus/>
</cp:coreProperties>
</file>